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365abdn.sharepoint.com/sites/academicaffairs/Registry/committees/University Education Committee/2022 - 23/5. 29 August 2023/"/>
    </mc:Choice>
  </mc:AlternateContent>
  <xr:revisionPtr revIDLastSave="0" documentId="8_{BF366C3D-D408-4811-91AE-7BA31989EB98}" xr6:coauthVersionLast="47" xr6:coauthVersionMax="47" xr10:uidLastSave="{00000000-0000-0000-0000-000000000000}"/>
  <bookViews>
    <workbookView xWindow="-110" yWindow="-110" windowWidth="19420" windowHeight="10420" xr2:uid="{E34756FD-168E-46C5-91FF-D6EFD41C2744}"/>
  </bookViews>
  <sheets>
    <sheet name="Education (UG and PGT)" sheetId="1" r:id="rId1"/>
  </sheets>
  <definedNames>
    <definedName name="_xlnm.Print_Area" localSheetId="0">'Education (UG and PGT)'!$B$1:$T$12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 l="1"/>
  <c r="R16" i="1"/>
  <c r="K16" i="1"/>
  <c r="J16" i="1"/>
  <c r="S15" i="1"/>
  <c r="R15" i="1"/>
  <c r="K15" i="1"/>
  <c r="J15" i="1" s="1"/>
  <c r="S14" i="1"/>
  <c r="R14" i="1"/>
  <c r="K14" i="1"/>
  <c r="J14" i="1"/>
  <c r="S13" i="1"/>
  <c r="R13" i="1"/>
  <c r="K13" i="1"/>
  <c r="J13" i="1" s="1"/>
  <c r="S12" i="1"/>
  <c r="R12" i="1"/>
  <c r="K12" i="1"/>
  <c r="J12" i="1"/>
  <c r="S11" i="1"/>
  <c r="R11" i="1"/>
  <c r="K11" i="1"/>
  <c r="J11" i="1" s="1"/>
  <c r="S10" i="1"/>
  <c r="R10" i="1"/>
  <c r="K10" i="1"/>
  <c r="J10" i="1"/>
  <c r="S9" i="1"/>
  <c r="R9" i="1"/>
  <c r="K9" i="1"/>
  <c r="J9" i="1" s="1"/>
  <c r="S8" i="1"/>
  <c r="R8" i="1"/>
  <c r="K8" i="1"/>
  <c r="J8" i="1"/>
  <c r="S7" i="1"/>
  <c r="R7" i="1"/>
  <c r="K7" i="1"/>
  <c r="J7" i="1" s="1"/>
  <c r="S6" i="1"/>
  <c r="R6" i="1"/>
  <c r="K6" i="1"/>
  <c r="J6" i="1"/>
  <c r="S5" i="1"/>
  <c r="R5" i="1"/>
  <c r="K5" i="1"/>
  <c r="J5" i="1" s="1"/>
  <c r="S4" i="1"/>
  <c r="R4" i="1"/>
  <c r="K4" i="1"/>
  <c r="J4" i="1"/>
</calcChain>
</file>

<file path=xl/sharedStrings.xml><?xml version="1.0" encoding="utf-8"?>
<sst xmlns="http://schemas.openxmlformats.org/spreadsheetml/2006/main" count="114" uniqueCount="62">
  <si>
    <t>Strategic Risk Area:</t>
  </si>
  <si>
    <t>Education (UG and PGT)</t>
  </si>
  <si>
    <t>No.</t>
  </si>
  <si>
    <t>Risk Owner</t>
  </si>
  <si>
    <t>Risk Manager</t>
  </si>
  <si>
    <t>Likelihood</t>
  </si>
  <si>
    <t>Impact</t>
  </si>
  <si>
    <t>Response</t>
  </si>
  <si>
    <t>Risk Movement</t>
  </si>
  <si>
    <t>Marking and assessment boycott (MAB) by UCU</t>
  </si>
  <si>
    <t>VP E</t>
  </si>
  <si>
    <t>Director of Academic Services &amp; Online Education</t>
  </si>
  <si>
    <t>n</t>
  </si>
  <si>
    <t>Treat</t>
  </si>
  <si>
    <t>In place
In place
In progress
In progress</t>
  </si>
  <si>
    <t>New Risk</t>
  </si>
  <si>
    <t xml:space="preserve">VP E
</t>
  </si>
  <si>
    <t>Impact on student performance and progression
NSS Assessment and Feedback results do not improve with impact on League Table rankings
Unable to progress or graduate students due to impact of industrial action (e.g. marking boycott)</t>
  </si>
  <si>
    <t xml:space="preserve">Continue with the agreed approach to monitoring the timeliness of providing student feedback at School level so that Heads of School / Directors of Education can intervene where necessary
Continue with the agreed approach that ensures that all students are provided with all information about assessment (including but not limited to: type of assessment, criteria for marking, timelines for submission and return of grades/feedback)
Take forward actions at institutional level that support Schools to improve feedback (e.g., provision of training)
Take forward a pilot of the use of TESTA (Transforming the experience of students through assessment) in one or more School
Identify good practice in assessment at course, discipline and / or School levels and disseminate appropriately
Each School will review the NSS results at discipline level and will put in place action plans at discipline level
Quality assurance processes in place to ensure appropriate assessment is in place, including liaison with external examiners
Guidance in place on assessment: development of assessment, inclusivity, integrity with continued work on matters of integrity (e.g., essay mills)
</t>
  </si>
  <si>
    <t xml:space="preserve">To be done for each half session (Schools)
To be done for each half session (Schools)
In place
In progress
In progress
To be done for 2023 NSS (Schools)
In place
Ongoing
</t>
  </si>
  <si>
    <t>No Change</t>
  </si>
  <si>
    <t>Non-continuation of students with some student groups being more at risk of non-continuation</t>
  </si>
  <si>
    <t xml:space="preserve">Impact on individual students
Loss of tuition fee income
Impact on completion rates, degree awarding gap, and League Table position
Reputational impact
</t>
  </si>
  <si>
    <t xml:space="preserve">Continued development of transition into university support, orientation and induction approaches to support the needs of students
Analysis of non-continuation data that enables targeted initiatives to be developed as necessary at institutional, School and discipline levels
Monthly review of withdrawal data to enable 'real-time' understanding of any trends or concerns
Analysis of particular demographic groups to determine if there are issues associated with particular groups, and take action to address the issues
Ongoing equality impact assessment of teaching, learning and assessment and take action where necessary
</t>
  </si>
  <si>
    <t>In place for 2HS
In progress
In progress
In progress
Ongoing</t>
  </si>
  <si>
    <t>No increase in the level of student mobility / students' opportunity to engage with an international experience</t>
  </si>
  <si>
    <t>Director of External Relations</t>
  </si>
  <si>
    <t xml:space="preserve">Impact on student experience due to lack of opportunity to undertake international placements
Impact on recruitment
Impact on the achievement of the Aberdeen 2040 Commitment 11
</t>
  </si>
  <si>
    <t>International TFG is taking forward planning that aims to increase the number of opportunities for study abroad
Take forward a pilot of COIL (Collaborative Online International Learning) that aims to enable students to have an international experience without travel
Communicate the existing opportunities appropriately
Continue to work with networks (e.g., Aurora, Curtin) to progress increased opportunities for student mobility
Continue to work at a national level to influence the approach to the funding for study abroad</t>
  </si>
  <si>
    <t>In progress
In progress
In place
In place
In place</t>
  </si>
  <si>
    <t xml:space="preserve">Impact on the student experience
Impact on our reputation
Impact on our external quality assurance outcomes
</t>
  </si>
  <si>
    <t xml:space="preserve">Produce a quality assurance report annually for a specific partnership focused Quality Assurance Committee meeting for each partnership, identifying any risks or issues
Utilise the robust committee structures that are in place to monitor and intervene as necessary
Ensure that TNE partners have all necessary information and support to enable the implementation of our required quality assurance processes
</t>
  </si>
  <si>
    <t xml:space="preserve">In place
In place
In place
</t>
  </si>
  <si>
    <t xml:space="preserve">VP E
</t>
  </si>
  <si>
    <t>Head of Careers and Dean for Employability and Entrepreneurship</t>
  </si>
  <si>
    <t>Negative impact on graduate outcomes 
Negative impact on our graduates
Impact on the achievement of Aberdeen 2040 Commitment 12</t>
  </si>
  <si>
    <t xml:space="preserve">Inability to complete the Aberdeen 2040 strategic work for Education relating to the following (some of this covered in sepeate risks):
- Pastoral support
- Monitoring, absence and engagement processes
- Assessment and Feedback
- Non-continuation and success
- Education policy project
- Enhancement-Led Institutional Review
- Decolonising the Curriculum
- Aberdeen 2040 Graduate Attributes and Skills
- Aberdeen 2040 Delivery of Education
- The International student experience
- Employability and graduate outcomes
</t>
  </si>
  <si>
    <t>Missed opportunity to enhance Education following the learning that has emerged from blended learning and the wider student experience during Covid-19
Negative impact on the League Tables</t>
  </si>
  <si>
    <t>Action plan for Education, with associated workstreams in place
Resource implications of the extensive work addressed
Consultation approach embedded as part of all of the work (our colleagues, students, wider stakeholders)
Monitoring through the University Education Committee structure</t>
  </si>
  <si>
    <t>In progress
In progress
In progress
In place</t>
  </si>
  <si>
    <t>Failure to adhere to requirements of Professional &amp; Statutory Regulatory Bodies (PSRB) leading to risk of loss of accreditation</t>
  </si>
  <si>
    <t>Reputation damage
Negative impact on student employability
Risk of litigation</t>
  </si>
  <si>
    <t xml:space="preserve">Unable to improve the degree awarding gap for Black, Asian and Minority Ethnic students, Widening Access students and mature-age students. </t>
  </si>
  <si>
    <t>Negative impact on the individual students
Student performance and progression is not where it should be
Reputational damage</t>
  </si>
  <si>
    <t>In place</t>
  </si>
  <si>
    <r>
      <t xml:space="preserve">Risk  </t>
    </r>
    <r>
      <rPr>
        <i/>
        <sz val="9"/>
        <rFont val="Arial"/>
        <family val="2"/>
      </rPr>
      <t>(what could happen)</t>
    </r>
  </si>
  <si>
    <r>
      <t xml:space="preserve">Consequences </t>
    </r>
    <r>
      <rPr>
        <i/>
        <sz val="9"/>
        <rFont val="Arial"/>
        <family val="2"/>
      </rPr>
      <t>(how would this affect the University)</t>
    </r>
  </si>
  <si>
    <r>
      <t xml:space="preserve">Unmitigated Score
</t>
    </r>
    <r>
      <rPr>
        <i/>
        <sz val="9"/>
        <rFont val="Arial"/>
        <family val="2"/>
      </rPr>
      <t>(gross)</t>
    </r>
  </si>
  <si>
    <r>
      <t xml:space="preserve">Mitigations </t>
    </r>
    <r>
      <rPr>
        <i/>
        <sz val="9"/>
        <rFont val="Arial"/>
        <family val="2"/>
      </rPr>
      <t xml:space="preserve">(what is being/has been done to control the risk) </t>
    </r>
  </si>
  <si>
    <r>
      <t xml:space="preserve">Status </t>
    </r>
    <r>
      <rPr>
        <i/>
        <sz val="9"/>
        <rFont val="Arial"/>
        <family val="2"/>
      </rPr>
      <t>(in place/in progress/under consideration)</t>
    </r>
  </si>
  <si>
    <r>
      <t xml:space="preserve">Mitigated Score
</t>
    </r>
    <r>
      <rPr>
        <i/>
        <sz val="9"/>
        <rFont val="Arial"/>
        <family val="2"/>
      </rPr>
      <t>(net)</t>
    </r>
  </si>
  <si>
    <t>Inability to progress and graduate some students. (focus on resit students and PGT students)
Impact on wellbeing of students.
Impact on reputation of the University.</t>
  </si>
  <si>
    <t>As part of the existing NSS institutional action plan for assessment and feedback, Schools will have ensured that all assessment is prepared for the second half-session.
Provide guidance and the Senate-approved policy changes for the MAB with a focus on areas such as prioritising marking for student groups (e.g., graduating students).
At the point of the final date for the hand-in of assessment (which will vary), assess the impact of the MAB on individual students.
Put in place communications at School and university levels for students – to explain the overall situation and available support (university) and to inform students of particular circumstances and mitigations (School)</t>
  </si>
  <si>
    <t>Assessment and feedback on assessment is not of a high quality and / or provided within the required timeframes.
Note the marking boycott as part of industrial action which is an additional issue that impacts on this existing risk [see risk 1 above for mitigations]</t>
  </si>
  <si>
    <t xml:space="preserve">Quality assurance arrangements are not in place or not adhered to in our TNE (transnational education) partnerships in Qatar, the Joint Institute with South China Normal University, and other TNE provision
</t>
  </si>
  <si>
    <t>Analysis of graduate outcome data at School and discipline levels to identify areas that require targeted action with Schools putting in place action plans
Progress the work of the Work Placement TFG to develop approaches, policy and actions that increase the opportunities for work placements (or alternatives) as part of an overall approach to support employability, inclduing a consultancy exercise to support decision-making on next steps
Work with the Development Trust to identify opportunities that will support the development of placement opportunities
Upscale and widen co-curricular internship opportunities through new ABDNConnect Internship programme (Communications to include engagement with alumni)
Encourage UG students to undertake appropriate PG study with the University of Aberdeen
Complete the work of the Aberdeen 2040 Graduate Attributes and Skills and develop an associated detailed implementation plan</t>
  </si>
  <si>
    <t>In place
In progress
In place
In progress
In place
In progress</t>
  </si>
  <si>
    <r>
      <t xml:space="preserve">Director of Academic Services &amp; Online Education and
Director of People
</t>
    </r>
    <r>
      <rPr>
        <strike/>
        <sz val="9"/>
        <rFont val="Arial"/>
        <family val="2"/>
      </rPr>
      <t xml:space="preserve">
</t>
    </r>
  </si>
  <si>
    <t>Ensure close oversight by Schools of PSRB requirements
QAC oversight of PSRB accreditation reports
Put in place a more robust process of identifying and monitoring accreditation/PSRB requirements and ensure that Schools are alerted to the actions required at least 9 months ahead of time</t>
  </si>
  <si>
    <t>In place
In place
In place</t>
  </si>
  <si>
    <t>Implement a targeted action plan</t>
  </si>
  <si>
    <t xml:space="preserve">Students are unable to access work placements or go on to employment after graduation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</si>
</sst>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name val="Arial"/>
      <family val="2"/>
    </font>
    <font>
      <b/>
      <sz val="9"/>
      <name val="Arial"/>
      <family val="2"/>
    </font>
    <font>
      <b/>
      <sz val="10"/>
      <name val="Arial"/>
      <family val="2"/>
    </font>
    <font>
      <b/>
      <sz val="11"/>
      <name val="Calibri"/>
      <family val="2"/>
      <scheme val="minor"/>
    </font>
    <font>
      <sz val="11"/>
      <name val="Calibri"/>
      <family val="2"/>
      <scheme val="minor"/>
    </font>
    <font>
      <i/>
      <sz val="9"/>
      <name val="Arial"/>
      <family val="2"/>
    </font>
    <font>
      <sz val="10"/>
      <name val="Webdings"/>
      <family val="1"/>
      <charset val="2"/>
    </font>
    <font>
      <strike/>
      <sz val="9"/>
      <name val="Arial"/>
      <family val="2"/>
    </font>
    <font>
      <sz val="10"/>
      <name val="Arial"/>
      <family val="2"/>
    </font>
    <font>
      <b/>
      <sz val="8"/>
      <name val="Calibri"/>
      <family val="2"/>
      <scheme val="minor"/>
    </font>
    <font>
      <sz val="8"/>
      <name val="Arial"/>
      <family val="2"/>
    </font>
  </fonts>
  <fills count="3">
    <fill>
      <patternFill patternType="none"/>
    </fill>
    <fill>
      <patternFill patternType="gray125"/>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1" fillId="0" borderId="0" xfId="0" applyFont="1" applyAlignment="1">
      <alignment vertical="top" wrapText="1"/>
    </xf>
    <xf numFmtId="0" fontId="1" fillId="0" borderId="18" xfId="0" applyFont="1"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1" fillId="0" borderId="24" xfId="0" applyFont="1" applyBorder="1" applyAlignment="1">
      <alignment vertical="top" wrapText="1"/>
    </xf>
    <xf numFmtId="0" fontId="1" fillId="0" borderId="20" xfId="0" applyFont="1" applyBorder="1" applyAlignment="1">
      <alignment horizontal="left" vertical="top"/>
    </xf>
    <xf numFmtId="0" fontId="1" fillId="0" borderId="23" xfId="0" applyFont="1" applyBorder="1" applyAlignment="1">
      <alignment vertical="top" wrapText="1"/>
    </xf>
    <xf numFmtId="0" fontId="1" fillId="0" borderId="20" xfId="0" applyFont="1" applyBorder="1" applyAlignment="1">
      <alignment vertical="top"/>
    </xf>
    <xf numFmtId="0" fontId="1" fillId="0" borderId="28" xfId="0" applyFont="1" applyBorder="1" applyAlignment="1">
      <alignment horizontal="center" vertical="top"/>
    </xf>
    <xf numFmtId="0" fontId="1" fillId="0" borderId="29" xfId="0" applyFont="1" applyBorder="1" applyAlignment="1">
      <alignment horizontal="center" vertical="top"/>
    </xf>
    <xf numFmtId="0" fontId="2" fillId="0" borderId="25" xfId="0" applyFont="1" applyBorder="1" applyAlignment="1">
      <alignment horizontal="center" vertical="top"/>
    </xf>
    <xf numFmtId="0" fontId="1" fillId="0" borderId="23" xfId="0" applyFont="1" applyBorder="1" applyAlignment="1">
      <alignment horizontal="center" vertical="top"/>
    </xf>
    <xf numFmtId="0" fontId="1" fillId="0" borderId="20" xfId="0" applyFont="1" applyBorder="1" applyAlignment="1">
      <alignment horizontal="center" vertical="top"/>
    </xf>
    <xf numFmtId="0" fontId="1" fillId="0" borderId="25" xfId="0" applyFont="1" applyBorder="1" applyAlignment="1">
      <alignment horizontal="center" vertical="top"/>
    </xf>
    <xf numFmtId="0" fontId="1" fillId="0" borderId="27" xfId="0" applyFont="1" applyBorder="1" applyAlignment="1">
      <alignment horizontal="center" vertical="top"/>
    </xf>
    <xf numFmtId="0" fontId="1" fillId="0" borderId="24" xfId="0" applyFont="1" applyBorder="1" applyAlignment="1">
      <alignment horizontal="center" vertical="top"/>
    </xf>
    <xf numFmtId="0" fontId="1" fillId="0" borderId="31" xfId="0" applyFont="1" applyBorder="1" applyAlignment="1">
      <alignment vertical="top" wrapText="1"/>
    </xf>
    <xf numFmtId="0" fontId="5" fillId="0" borderId="0" xfId="0" applyFont="1" applyAlignment="1">
      <alignment horizontal="center"/>
    </xf>
    <xf numFmtId="0" fontId="5" fillId="0" borderId="0" xfId="0" applyFont="1"/>
    <xf numFmtId="0" fontId="5" fillId="0" borderId="0" xfId="0" applyFont="1" applyAlignment="1">
      <alignment vertical="top"/>
    </xf>
    <xf numFmtId="0" fontId="1" fillId="0" borderId="0" xfId="0" applyFont="1"/>
    <xf numFmtId="0" fontId="5" fillId="0" borderId="0" xfId="0" applyFont="1" applyAlignment="1">
      <alignment horizontal="center" vertical="top"/>
    </xf>
    <xf numFmtId="0" fontId="1" fillId="0" borderId="0" xfId="0" applyFont="1" applyAlignment="1">
      <alignment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1" fillId="0" borderId="10" xfId="0" applyFont="1" applyBorder="1" applyAlignment="1">
      <alignment horizontal="left" vertical="top"/>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7" fillId="0" borderId="15" xfId="0" applyFont="1" applyBorder="1" applyAlignment="1">
      <alignment horizontal="center"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0" fontId="1" fillId="0" borderId="18" xfId="0" applyFont="1" applyBorder="1" applyAlignment="1">
      <alignment horizontal="center" vertical="top"/>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6" xfId="0" applyFont="1" applyBorder="1" applyAlignment="1">
      <alignment horizontal="center" vertical="top"/>
    </xf>
    <xf numFmtId="0" fontId="1" fillId="0" borderId="19" xfId="0" applyFont="1" applyBorder="1" applyAlignment="1">
      <alignment horizontal="center" vertical="top"/>
    </xf>
    <xf numFmtId="0" fontId="1" fillId="0" borderId="21" xfId="0" applyFont="1" applyBorder="1" applyAlignment="1">
      <alignment vertical="top" wrapText="1"/>
    </xf>
    <xf numFmtId="0" fontId="1" fillId="0" borderId="19" xfId="0" applyFont="1" applyBorder="1" applyAlignment="1">
      <alignment vertical="top" wrapText="1"/>
    </xf>
    <xf numFmtId="0" fontId="1" fillId="0" borderId="15" xfId="0" applyFont="1" applyBorder="1" applyAlignment="1">
      <alignment horizontal="center" vertical="top"/>
    </xf>
    <xf numFmtId="0" fontId="1" fillId="0" borderId="22" xfId="0" applyFont="1" applyBorder="1" applyAlignment="1">
      <alignment horizontal="center" vertical="top"/>
    </xf>
    <xf numFmtId="0" fontId="1" fillId="0" borderId="21" xfId="0" applyFont="1" applyBorder="1" applyAlignment="1">
      <alignment horizontal="center" vertical="top"/>
    </xf>
    <xf numFmtId="0" fontId="1" fillId="0" borderId="0" xfId="0" applyFont="1" applyAlignment="1">
      <alignment vertical="top"/>
    </xf>
    <xf numFmtId="0" fontId="7" fillId="0" borderId="13" xfId="0" applyFont="1" applyBorder="1" applyAlignment="1">
      <alignment horizontal="center" vertical="top"/>
    </xf>
    <xf numFmtId="0" fontId="1" fillId="0" borderId="27" xfId="0" applyFont="1" applyBorder="1" applyAlignment="1">
      <alignment vertical="top" wrapText="1"/>
    </xf>
    <xf numFmtId="0" fontId="7" fillId="0" borderId="28" xfId="0" applyFont="1" applyBorder="1" applyAlignment="1">
      <alignment horizontal="center" vertical="top"/>
    </xf>
    <xf numFmtId="0" fontId="1" fillId="0" borderId="30" xfId="0" applyFont="1" applyBorder="1" applyAlignment="1">
      <alignment vertical="top"/>
    </xf>
    <xf numFmtId="0" fontId="5" fillId="0" borderId="20" xfId="0" applyFont="1" applyBorder="1"/>
    <xf numFmtId="0" fontId="5" fillId="0" borderId="25" xfId="0" applyFont="1" applyBorder="1"/>
    <xf numFmtId="0" fontId="5" fillId="0" borderId="15" xfId="0" applyFont="1" applyBorder="1"/>
    <xf numFmtId="0" fontId="1" fillId="0" borderId="29" xfId="0" applyFont="1" applyBorder="1" applyAlignment="1">
      <alignment wrapText="1"/>
    </xf>
    <xf numFmtId="0" fontId="5" fillId="0" borderId="27" xfId="0" applyFont="1" applyBorder="1"/>
    <xf numFmtId="0" fontId="9" fillId="0" borderId="15" xfId="0" applyFont="1" applyBorder="1" applyAlignment="1">
      <alignment horizontal="center" vertical="top"/>
    </xf>
    <xf numFmtId="0" fontId="9" fillId="0" borderId="22" xfId="0" applyFont="1" applyBorder="1" applyAlignment="1">
      <alignment horizontal="center" vertical="top"/>
    </xf>
    <xf numFmtId="0" fontId="7" fillId="0" borderId="23" xfId="0" applyFont="1" applyBorder="1" applyAlignment="1">
      <alignment horizontal="center" vertical="top"/>
    </xf>
    <xf numFmtId="0" fontId="10" fillId="0" borderId="25" xfId="0" applyFont="1" applyBorder="1" applyAlignment="1">
      <alignment horizontal="center" vertical="top"/>
    </xf>
    <xf numFmtId="0" fontId="9" fillId="0" borderId="17" xfId="0" applyFont="1" applyBorder="1" applyAlignment="1">
      <alignment horizontal="center" vertical="top"/>
    </xf>
    <xf numFmtId="0" fontId="9" fillId="0" borderId="18" xfId="0" applyFont="1" applyBorder="1" applyAlignment="1">
      <alignment horizontal="center" vertical="top"/>
    </xf>
    <xf numFmtId="0" fontId="5" fillId="0" borderId="20" xfId="0" applyFont="1" applyBorder="1" applyAlignment="1">
      <alignment vertical="top"/>
    </xf>
    <xf numFmtId="0" fontId="1" fillId="0" borderId="20" xfId="0" applyFont="1" applyBorder="1"/>
    <xf numFmtId="0" fontId="9" fillId="0" borderId="16" xfId="0" applyFont="1" applyBorder="1" applyAlignment="1">
      <alignment horizontal="center" vertical="top"/>
    </xf>
    <xf numFmtId="0" fontId="9" fillId="0" borderId="21" xfId="0" applyFont="1" applyBorder="1" applyAlignment="1">
      <alignment horizontal="center" vertical="top"/>
    </xf>
    <xf numFmtId="0" fontId="7" fillId="0" borderId="32" xfId="0" applyFont="1" applyBorder="1" applyAlignment="1">
      <alignment horizontal="center" vertical="top"/>
    </xf>
    <xf numFmtId="0" fontId="9" fillId="0" borderId="19" xfId="0" applyFont="1" applyBorder="1" applyAlignment="1">
      <alignment horizontal="center" vertical="top"/>
    </xf>
    <xf numFmtId="0" fontId="11" fillId="2" borderId="20" xfId="0" applyFont="1" applyFill="1" applyBorder="1" applyAlignment="1">
      <alignment horizontal="center" vertical="top"/>
    </xf>
    <xf numFmtId="0" fontId="5" fillId="0" borderId="28" xfId="0" applyFont="1" applyBorder="1"/>
    <xf numFmtId="0" fontId="5" fillId="0" borderId="30" xfId="0" applyFont="1" applyBorder="1"/>
    <xf numFmtId="0" fontId="5" fillId="0" borderId="33" xfId="0" applyFont="1" applyBorder="1"/>
    <xf numFmtId="0" fontId="5" fillId="0" borderId="34" xfId="0" applyFont="1" applyBorder="1"/>
    <xf numFmtId="0" fontId="1" fillId="0" borderId="35" xfId="0" applyFont="1" applyBorder="1" applyAlignment="1">
      <alignment wrapText="1"/>
    </xf>
    <xf numFmtId="0" fontId="5" fillId="0" borderId="36" xfId="0" applyFont="1" applyBorder="1"/>
    <xf numFmtId="0" fontId="9" fillId="0" borderId="37" xfId="0" applyFont="1" applyBorder="1" applyAlignment="1">
      <alignment horizontal="center" vertical="top"/>
    </xf>
    <xf numFmtId="0" fontId="9" fillId="0" borderId="38" xfId="0" applyFont="1" applyBorder="1" applyAlignment="1">
      <alignment horizontal="center" vertical="top"/>
    </xf>
    <xf numFmtId="0" fontId="7" fillId="0" borderId="39" xfId="0" applyFont="1" applyBorder="1" applyAlignment="1">
      <alignment horizontal="center" vertical="top"/>
    </xf>
    <xf numFmtId="0" fontId="10" fillId="0" borderId="33" xfId="0" applyFont="1" applyBorder="1" applyAlignment="1">
      <alignment horizontal="center" vertical="top"/>
    </xf>
    <xf numFmtId="0" fontId="9" fillId="0" borderId="40" xfId="0" applyFont="1" applyBorder="1" applyAlignment="1">
      <alignment horizontal="center" vertical="top"/>
    </xf>
    <xf numFmtId="0" fontId="9" fillId="0" borderId="41" xfId="0" applyFont="1" applyBorder="1" applyAlignment="1">
      <alignment horizontal="center" vertical="top"/>
    </xf>
    <xf numFmtId="0" fontId="5" fillId="0" borderId="30" xfId="0" applyFont="1" applyBorder="1" applyAlignment="1">
      <alignment vertical="top"/>
    </xf>
    <xf numFmtId="0" fontId="1" fillId="0" borderId="30" xfId="0" applyFont="1" applyBorder="1"/>
    <xf numFmtId="0" fontId="9" fillId="0" borderId="42" xfId="0" applyFont="1" applyBorder="1" applyAlignment="1">
      <alignment horizontal="center" vertical="top"/>
    </xf>
    <xf numFmtId="0" fontId="9" fillId="0" borderId="43" xfId="0" applyFont="1" applyBorder="1" applyAlignment="1">
      <alignment horizontal="center" vertical="top"/>
    </xf>
    <xf numFmtId="0" fontId="7" fillId="0" borderId="44" xfId="0" applyFont="1" applyBorder="1" applyAlignment="1">
      <alignment horizontal="center" vertical="top"/>
    </xf>
    <xf numFmtId="0" fontId="9" fillId="0" borderId="45" xfId="0" applyFont="1" applyBorder="1" applyAlignment="1">
      <alignment horizontal="center" vertical="top"/>
    </xf>
    <xf numFmtId="0" fontId="3" fillId="0" borderId="1" xfId="0" applyFont="1" applyBorder="1" applyAlignment="1">
      <alignment horizontal="left"/>
    </xf>
    <xf numFmtId="0" fontId="3" fillId="0" borderId="2" xfId="0" applyFont="1" applyBorder="1" applyAlignment="1">
      <alignment horizontal="left"/>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cellXfs>
  <cellStyles count="1">
    <cellStyle name="Normal" xfId="0" builtinId="0"/>
  </cellStyles>
  <dxfs count="8">
    <dxf>
      <font>
        <color rgb="FF92D050"/>
      </font>
    </dxf>
    <dxf>
      <font>
        <color rgb="FFF0F600"/>
      </font>
    </dxf>
    <dxf>
      <font>
        <color rgb="FFFFC000"/>
      </font>
    </dxf>
    <dxf>
      <font>
        <color rgb="FFFF0000"/>
      </font>
    </dxf>
    <dxf>
      <font>
        <color rgb="FF92D050"/>
      </font>
    </dxf>
    <dxf>
      <font>
        <color rgb="FFF0F600"/>
      </font>
    </dxf>
    <dxf>
      <font>
        <color rgb="FFFFC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AA28-993D-4884-9D57-149BB717B629}">
  <sheetPr codeName="Sheet7">
    <tabColor rgb="FF92D050"/>
    <pageSetUpPr fitToPage="1"/>
  </sheetPr>
  <dimension ref="B1:T17"/>
  <sheetViews>
    <sheetView tabSelected="1" view="pageBreakPreview" zoomScale="74" zoomScaleNormal="70" zoomScaleSheetLayoutView="74" workbookViewId="0">
      <pane ySplit="3" topLeftCell="A4" activePane="bottomLeft" state="frozen"/>
      <selection pane="bottomLeft" activeCell="C4" sqref="C4"/>
    </sheetView>
  </sheetViews>
  <sheetFormatPr defaultColWidth="9.26953125" defaultRowHeight="14.5" x14ac:dyDescent="0.35"/>
  <cols>
    <col min="1" max="1" width="3.453125" style="19" customWidth="1"/>
    <col min="2" max="2" width="5.453125" style="19" customWidth="1"/>
    <col min="3" max="3" width="50.7265625" style="19" customWidth="1"/>
    <col min="4" max="4" width="9.26953125" style="19"/>
    <col min="5" max="5" width="15.7265625" style="23" customWidth="1"/>
    <col min="6" max="6" width="34.453125" style="19" customWidth="1"/>
    <col min="7" max="7" width="12.54296875" style="18" customWidth="1"/>
    <col min="8" max="8" width="9.26953125" style="18"/>
    <col min="9" max="9" width="5" style="19" customWidth="1"/>
    <col min="10" max="10" width="7.7265625" style="19" customWidth="1"/>
    <col min="11" max="11" width="6.26953125" style="19" customWidth="1"/>
    <col min="12" max="12" width="9.26953125" style="19" customWidth="1"/>
    <col min="13" max="13" width="62.26953125" style="20" customWidth="1"/>
    <col min="14" max="14" width="23.26953125" style="21" customWidth="1"/>
    <col min="15" max="15" width="10.7265625" style="22" customWidth="1"/>
    <col min="16" max="16" width="9.26953125" style="22"/>
    <col min="17" max="17" width="3.26953125" style="19" bestFit="1" customWidth="1"/>
    <col min="18" max="18" width="7.7265625" style="19" customWidth="1"/>
    <col min="19" max="19" width="6.453125" style="19" customWidth="1"/>
    <col min="20" max="20" width="12" style="19" customWidth="1"/>
    <col min="21" max="16384" width="9.26953125" style="19"/>
  </cols>
  <sheetData>
    <row r="1" spans="2:20" ht="15" thickBot="1" x14ac:dyDescent="0.4">
      <c r="B1" s="92" t="s">
        <v>0</v>
      </c>
      <c r="C1" s="93"/>
      <c r="D1" s="94" t="s">
        <v>1</v>
      </c>
      <c r="E1" s="95"/>
      <c r="F1" s="96"/>
    </row>
    <row r="2" spans="2:20" ht="15" thickBot="1" x14ac:dyDescent="0.4"/>
    <row r="3" spans="2:20" s="20" customFormat="1" ht="24.5" thickBot="1" x14ac:dyDescent="0.4">
      <c r="B3" s="24" t="s">
        <v>2</v>
      </c>
      <c r="C3" s="25" t="s">
        <v>45</v>
      </c>
      <c r="D3" s="26" t="s">
        <v>3</v>
      </c>
      <c r="E3" s="27" t="s">
        <v>4</v>
      </c>
      <c r="F3" s="27" t="s">
        <v>46</v>
      </c>
      <c r="G3" s="28" t="s">
        <v>5</v>
      </c>
      <c r="H3" s="28" t="s">
        <v>6</v>
      </c>
      <c r="I3" s="97" t="s">
        <v>47</v>
      </c>
      <c r="J3" s="98"/>
      <c r="K3" s="99"/>
      <c r="L3" s="29" t="s">
        <v>7</v>
      </c>
      <c r="M3" s="26" t="s">
        <v>48</v>
      </c>
      <c r="N3" s="26" t="s">
        <v>49</v>
      </c>
      <c r="O3" s="30" t="s">
        <v>5</v>
      </c>
      <c r="P3" s="31" t="s">
        <v>6</v>
      </c>
      <c r="Q3" s="97" t="s">
        <v>50</v>
      </c>
      <c r="R3" s="98"/>
      <c r="S3" s="99"/>
      <c r="T3" s="29" t="s">
        <v>8</v>
      </c>
    </row>
    <row r="4" spans="2:20" s="20" customFormat="1" ht="261" customHeight="1" x14ac:dyDescent="0.35">
      <c r="B4" s="32">
        <v>1</v>
      </c>
      <c r="C4" s="33" t="s">
        <v>9</v>
      </c>
      <c r="D4" s="34" t="s">
        <v>10</v>
      </c>
      <c r="E4" s="35" t="s">
        <v>11</v>
      </c>
      <c r="F4" s="34" t="s">
        <v>51</v>
      </c>
      <c r="G4" s="36">
        <v>4</v>
      </c>
      <c r="H4" s="37">
        <v>4</v>
      </c>
      <c r="I4" s="38" t="s">
        <v>12</v>
      </c>
      <c r="J4" s="39" t="str">
        <f>IF(K4&lt;4,"GREEN",IF(AND(K4&gt;3,K4&lt;7),"YELLOW",IF(AND(K4&gt;7,K4&lt;10),"AMBER",IF(AND(K4&gt;9,K4&lt;17),"RED","ERROR"))))</f>
        <v>RED</v>
      </c>
      <c r="K4" s="40">
        <f>G4*H4</f>
        <v>16</v>
      </c>
      <c r="L4" s="41" t="s">
        <v>13</v>
      </c>
      <c r="M4" s="33" t="s">
        <v>52</v>
      </c>
      <c r="N4" s="34" t="s">
        <v>14</v>
      </c>
      <c r="O4" s="42">
        <v>4</v>
      </c>
      <c r="P4" s="43">
        <v>3</v>
      </c>
      <c r="Q4" s="38" t="s">
        <v>12</v>
      </c>
      <c r="R4" s="44" t="str">
        <f>IF(S4&lt;4,"GREEN",IF(AND(S4&gt;3,S4&lt;7),"YELLOW",IF(AND(S4&gt;7,S4&lt;10),"AMBER",IF(AND(S4&gt;9,S4&lt;17),"RED","ERROR"))))</f>
        <v>RED</v>
      </c>
      <c r="S4" s="45">
        <f t="shared" ref="S4:S16" si="0">O4*P4</f>
        <v>12</v>
      </c>
      <c r="T4" s="41" t="s">
        <v>15</v>
      </c>
    </row>
    <row r="5" spans="2:20" s="51" customFormat="1" ht="379.15" customHeight="1" thickBot="1" x14ac:dyDescent="0.4">
      <c r="B5" s="6">
        <v>2</v>
      </c>
      <c r="C5" s="46" t="s">
        <v>53</v>
      </c>
      <c r="D5" s="2" t="s">
        <v>16</v>
      </c>
      <c r="E5" s="47" t="s">
        <v>11</v>
      </c>
      <c r="F5" s="2" t="s">
        <v>17</v>
      </c>
      <c r="G5" s="48">
        <v>4</v>
      </c>
      <c r="H5" s="49">
        <v>3</v>
      </c>
      <c r="I5" s="38" t="s">
        <v>12</v>
      </c>
      <c r="J5" s="44" t="str">
        <f>IF(K5&lt;4,"GREEN",IF(AND(K5&gt;3,K5&lt;7),"YELLOW",IF(AND(K5&gt;7,K5&lt;10),"AMBER",IF(AND(K5&gt;9,K5&lt;17),"RED","ERROR"))))</f>
        <v>RED</v>
      </c>
      <c r="K5" s="40">
        <f t="shared" ref="K5:K16" si="1">G5*H5</f>
        <v>12</v>
      </c>
      <c r="L5" s="41" t="s">
        <v>13</v>
      </c>
      <c r="M5" s="1" t="s">
        <v>18</v>
      </c>
      <c r="N5" s="2" t="s">
        <v>19</v>
      </c>
      <c r="O5" s="39">
        <v>2</v>
      </c>
      <c r="P5" s="50">
        <v>3</v>
      </c>
      <c r="Q5" s="38" t="s">
        <v>12</v>
      </c>
      <c r="R5" s="44" t="str">
        <f>IF(S5&lt;4,"GREEN",IF(AND(S5&gt;3,S5&lt;7),"YELLOW",IF(AND(S5&gt;7,S5&lt;10),"AMBER",IF(AND(S5&gt;9,S5&lt;17),"RED","ERROR"))))</f>
        <v>YELLOW</v>
      </c>
      <c r="S5" s="45">
        <f t="shared" si="0"/>
        <v>6</v>
      </c>
      <c r="T5" s="41" t="s">
        <v>20</v>
      </c>
    </row>
    <row r="6" spans="2:20" s="51" customFormat="1" ht="179.25" customHeight="1" thickBot="1" x14ac:dyDescent="0.4">
      <c r="B6" s="6">
        <v>3</v>
      </c>
      <c r="C6" s="7" t="s">
        <v>21</v>
      </c>
      <c r="D6" s="3" t="s">
        <v>16</v>
      </c>
      <c r="E6" s="5" t="s">
        <v>11</v>
      </c>
      <c r="F6" s="1" t="s">
        <v>22</v>
      </c>
      <c r="G6" s="48">
        <v>3</v>
      </c>
      <c r="H6" s="49">
        <v>3</v>
      </c>
      <c r="I6" s="52" t="s">
        <v>12</v>
      </c>
      <c r="J6" s="11" t="str">
        <f t="shared" ref="J6:J16" si="2">IF(K6&lt;4,"GREEN",IF(AND(K6&gt;3,K6&lt;7),"YELLOW",IF(AND(K6&gt;7,K6&lt;10),"AMBER",IF(AND(K6&gt;9,K6&lt;17),"RED","ERROR"))))</f>
        <v>AMBER</v>
      </c>
      <c r="K6" s="40">
        <f t="shared" si="1"/>
        <v>9</v>
      </c>
      <c r="L6" s="41" t="s">
        <v>13</v>
      </c>
      <c r="M6" s="3" t="s">
        <v>23</v>
      </c>
      <c r="N6" s="3" t="s">
        <v>24</v>
      </c>
      <c r="O6" s="39">
        <v>2</v>
      </c>
      <c r="P6" s="50">
        <v>2</v>
      </c>
      <c r="Q6" s="52" t="s">
        <v>12</v>
      </c>
      <c r="R6" s="11" t="str">
        <f t="shared" ref="R6:R16" si="3">IF(S6&lt;4,"GREEN",IF(AND(S6&gt;3,S6&lt;7),"YELLOW",IF(AND(S6&gt;7,S6&lt;10),"AMBER",IF(AND(S6&gt;9,S6&lt;17),"RED","ERROR"))))</f>
        <v>YELLOW</v>
      </c>
      <c r="S6" s="45">
        <f t="shared" si="0"/>
        <v>4</v>
      </c>
      <c r="T6" s="13" t="s">
        <v>20</v>
      </c>
    </row>
    <row r="7" spans="2:20" s="51" customFormat="1" ht="177" customHeight="1" thickBot="1" x14ac:dyDescent="0.4">
      <c r="B7" s="6">
        <v>4</v>
      </c>
      <c r="C7" s="4" t="s">
        <v>25</v>
      </c>
      <c r="D7" s="3" t="s">
        <v>16</v>
      </c>
      <c r="E7" s="5" t="s">
        <v>26</v>
      </c>
      <c r="F7" s="53" t="s">
        <v>27</v>
      </c>
      <c r="G7" s="48">
        <v>3</v>
      </c>
      <c r="H7" s="49">
        <v>3</v>
      </c>
      <c r="I7" s="52" t="s">
        <v>12</v>
      </c>
      <c r="J7" s="11" t="str">
        <f t="shared" si="2"/>
        <v>AMBER</v>
      </c>
      <c r="K7" s="40">
        <f t="shared" si="1"/>
        <v>9</v>
      </c>
      <c r="L7" s="41" t="s">
        <v>13</v>
      </c>
      <c r="M7" s="3" t="s">
        <v>28</v>
      </c>
      <c r="N7" s="3" t="s">
        <v>29</v>
      </c>
      <c r="O7" s="39">
        <v>2</v>
      </c>
      <c r="P7" s="50">
        <v>2</v>
      </c>
      <c r="Q7" s="52" t="s">
        <v>12</v>
      </c>
      <c r="R7" s="11" t="str">
        <f t="shared" si="3"/>
        <v>YELLOW</v>
      </c>
      <c r="S7" s="45">
        <f t="shared" si="0"/>
        <v>4</v>
      </c>
      <c r="T7" s="13" t="s">
        <v>20</v>
      </c>
    </row>
    <row r="8" spans="2:20" s="51" customFormat="1" ht="128.25" customHeight="1" thickBot="1" x14ac:dyDescent="0.4">
      <c r="B8" s="6">
        <v>5</v>
      </c>
      <c r="C8" s="1" t="s">
        <v>54</v>
      </c>
      <c r="D8" s="3" t="s">
        <v>16</v>
      </c>
      <c r="E8" s="5" t="s">
        <v>11</v>
      </c>
      <c r="F8" s="1" t="s">
        <v>30</v>
      </c>
      <c r="G8" s="48">
        <v>3</v>
      </c>
      <c r="H8" s="49">
        <v>3</v>
      </c>
      <c r="I8" s="52" t="s">
        <v>12</v>
      </c>
      <c r="J8" s="11" t="str">
        <f t="shared" si="2"/>
        <v>AMBER</v>
      </c>
      <c r="K8" s="40">
        <f t="shared" si="1"/>
        <v>9</v>
      </c>
      <c r="L8" s="41" t="s">
        <v>13</v>
      </c>
      <c r="M8" s="3" t="s">
        <v>31</v>
      </c>
      <c r="N8" s="3" t="s">
        <v>32</v>
      </c>
      <c r="O8" s="39">
        <v>2</v>
      </c>
      <c r="P8" s="50">
        <v>2</v>
      </c>
      <c r="Q8" s="52" t="s">
        <v>12</v>
      </c>
      <c r="R8" s="11" t="str">
        <f t="shared" si="3"/>
        <v>YELLOW</v>
      </c>
      <c r="S8" s="45">
        <f t="shared" si="0"/>
        <v>4</v>
      </c>
      <c r="T8" s="13" t="s">
        <v>20</v>
      </c>
    </row>
    <row r="9" spans="2:20" s="51" customFormat="1" ht="297.75" customHeight="1" thickBot="1" x14ac:dyDescent="0.4">
      <c r="B9" s="6">
        <v>6</v>
      </c>
      <c r="C9" s="4" t="s">
        <v>61</v>
      </c>
      <c r="D9" s="3" t="s">
        <v>33</v>
      </c>
      <c r="E9" s="5" t="s">
        <v>34</v>
      </c>
      <c r="F9" s="3" t="s">
        <v>35</v>
      </c>
      <c r="G9" s="48">
        <v>4</v>
      </c>
      <c r="H9" s="49">
        <v>4</v>
      </c>
      <c r="I9" s="52" t="s">
        <v>12</v>
      </c>
      <c r="J9" s="11" t="str">
        <f t="shared" si="2"/>
        <v>RED</v>
      </c>
      <c r="K9" s="40">
        <f t="shared" si="1"/>
        <v>16</v>
      </c>
      <c r="L9" s="41" t="s">
        <v>13</v>
      </c>
      <c r="M9" s="3" t="s">
        <v>55</v>
      </c>
      <c r="N9" s="3" t="s">
        <v>56</v>
      </c>
      <c r="O9" s="39">
        <v>3</v>
      </c>
      <c r="P9" s="50">
        <v>3</v>
      </c>
      <c r="Q9" s="52" t="s">
        <v>12</v>
      </c>
      <c r="R9" s="11" t="str">
        <f t="shared" si="3"/>
        <v>AMBER</v>
      </c>
      <c r="S9" s="45">
        <f t="shared" si="0"/>
        <v>9</v>
      </c>
      <c r="T9" s="13" t="s">
        <v>20</v>
      </c>
    </row>
    <row r="10" spans="2:20" s="51" customFormat="1" ht="221.25" customHeight="1" thickBot="1" x14ac:dyDescent="0.4">
      <c r="B10" s="6">
        <v>7</v>
      </c>
      <c r="C10" s="4" t="s">
        <v>36</v>
      </c>
      <c r="D10" s="3" t="s">
        <v>16</v>
      </c>
      <c r="E10" s="5" t="s">
        <v>57</v>
      </c>
      <c r="F10" s="3" t="s">
        <v>37</v>
      </c>
      <c r="G10" s="48">
        <v>3</v>
      </c>
      <c r="H10" s="49">
        <v>4</v>
      </c>
      <c r="I10" s="52" t="s">
        <v>12</v>
      </c>
      <c r="J10" s="11" t="str">
        <f t="shared" si="2"/>
        <v>RED</v>
      </c>
      <c r="K10" s="40">
        <f t="shared" si="1"/>
        <v>12</v>
      </c>
      <c r="L10" s="41" t="s">
        <v>13</v>
      </c>
      <c r="M10" s="3" t="s">
        <v>38</v>
      </c>
      <c r="N10" s="3" t="s">
        <v>39</v>
      </c>
      <c r="O10" s="39">
        <v>2</v>
      </c>
      <c r="P10" s="50">
        <v>3</v>
      </c>
      <c r="Q10" s="52" t="s">
        <v>12</v>
      </c>
      <c r="R10" s="11" t="str">
        <f t="shared" si="3"/>
        <v>YELLOW</v>
      </c>
      <c r="S10" s="45">
        <f t="shared" si="0"/>
        <v>6</v>
      </c>
      <c r="T10" s="13" t="s">
        <v>20</v>
      </c>
    </row>
    <row r="11" spans="2:20" s="51" customFormat="1" ht="108" customHeight="1" thickBot="1" x14ac:dyDescent="0.4">
      <c r="B11" s="6">
        <v>8</v>
      </c>
      <c r="C11" s="7" t="s">
        <v>40</v>
      </c>
      <c r="D11" s="8" t="s">
        <v>10</v>
      </c>
      <c r="E11" s="5" t="s">
        <v>11</v>
      </c>
      <c r="F11" s="7" t="s">
        <v>41</v>
      </c>
      <c r="G11" s="9">
        <v>2</v>
      </c>
      <c r="H11" s="10">
        <v>4</v>
      </c>
      <c r="I11" s="54" t="s">
        <v>12</v>
      </c>
      <c r="J11" s="11" t="str">
        <f>IF(K11&lt;4,"GREEN",IF(AND(K11&gt;3,K11&lt;7),"YELLOW",IF(AND(K11&gt;7,K11&lt;10),"AMBER",IF(AND(K11&gt;9,K11&lt;17),"RED","ERROR"))))</f>
        <v>AMBER</v>
      </c>
      <c r="K11" s="12">
        <f>G11*H11</f>
        <v>8</v>
      </c>
      <c r="L11" s="13" t="s">
        <v>13</v>
      </c>
      <c r="M11" s="3" t="s">
        <v>58</v>
      </c>
      <c r="N11" s="3" t="s">
        <v>59</v>
      </c>
      <c r="O11" s="14">
        <v>1</v>
      </c>
      <c r="P11" s="15">
        <v>4</v>
      </c>
      <c r="Q11" s="52" t="s">
        <v>12</v>
      </c>
      <c r="R11" s="11" t="str">
        <f>IF(S11&lt;4,"GREEN",IF(AND(S11&gt;3,S11&lt;7),"YELLOW",IF(AND(S11&gt;7,S11&lt;10),"AMBER",IF(AND(S11&gt;9,S11&lt;17),"RED","ERROR"))))</f>
        <v>YELLOW</v>
      </c>
      <c r="S11" s="16">
        <f>O11*P11</f>
        <v>4</v>
      </c>
      <c r="T11" s="13" t="s">
        <v>20</v>
      </c>
    </row>
    <row r="12" spans="2:20" s="21" customFormat="1" ht="69.5" thickBot="1" x14ac:dyDescent="0.3">
      <c r="B12" s="6">
        <v>9</v>
      </c>
      <c r="C12" s="7" t="s">
        <v>42</v>
      </c>
      <c r="D12" s="55" t="s">
        <v>10</v>
      </c>
      <c r="E12" s="17" t="s">
        <v>11</v>
      </c>
      <c r="F12" s="53" t="s">
        <v>43</v>
      </c>
      <c r="G12" s="48">
        <v>3</v>
      </c>
      <c r="H12" s="49">
        <v>4</v>
      </c>
      <c r="I12" s="38" t="s">
        <v>12</v>
      </c>
      <c r="J12" s="11" t="str">
        <f t="shared" si="2"/>
        <v>RED</v>
      </c>
      <c r="K12" s="40">
        <f t="shared" si="1"/>
        <v>12</v>
      </c>
      <c r="L12" s="41"/>
      <c r="M12" s="8" t="s">
        <v>60</v>
      </c>
      <c r="N12" s="8" t="s">
        <v>44</v>
      </c>
      <c r="O12" s="39">
        <v>2</v>
      </c>
      <c r="P12" s="50">
        <v>3</v>
      </c>
      <c r="Q12" s="52" t="s">
        <v>12</v>
      </c>
      <c r="R12" s="11" t="str">
        <f t="shared" si="3"/>
        <v>YELLOW</v>
      </c>
      <c r="S12" s="45">
        <f t="shared" si="0"/>
        <v>6</v>
      </c>
      <c r="T12" s="13" t="s">
        <v>20</v>
      </c>
    </row>
    <row r="13" spans="2:20" hidden="1" x14ac:dyDescent="0.35">
      <c r="B13" s="56"/>
      <c r="C13" s="57"/>
      <c r="D13" s="58"/>
      <c r="E13" s="59"/>
      <c r="F13" s="60"/>
      <c r="G13" s="61"/>
      <c r="H13" s="62"/>
      <c r="I13" s="63" t="s">
        <v>12</v>
      </c>
      <c r="J13" s="64" t="str">
        <f t="shared" si="2"/>
        <v>GREEN</v>
      </c>
      <c r="K13" s="65">
        <f t="shared" si="1"/>
        <v>0</v>
      </c>
      <c r="L13" s="66"/>
      <c r="M13" s="67"/>
      <c r="N13" s="68"/>
      <c r="O13" s="69"/>
      <c r="P13" s="70"/>
      <c r="Q13" s="71" t="s">
        <v>12</v>
      </c>
      <c r="R13" s="64" t="str">
        <f t="shared" si="3"/>
        <v>GREEN</v>
      </c>
      <c r="S13" s="72">
        <f t="shared" si="0"/>
        <v>0</v>
      </c>
      <c r="T13" s="73"/>
    </row>
    <row r="14" spans="2:20" ht="14.65" hidden="1" customHeight="1" x14ac:dyDescent="0.35">
      <c r="B14" s="56"/>
      <c r="C14" s="57"/>
      <c r="D14" s="74"/>
      <c r="E14" s="59"/>
      <c r="F14" s="60"/>
      <c r="G14" s="61"/>
      <c r="H14" s="62"/>
      <c r="I14" s="63" t="s">
        <v>12</v>
      </c>
      <c r="J14" s="64" t="str">
        <f t="shared" si="2"/>
        <v>GREEN</v>
      </c>
      <c r="K14" s="65">
        <f t="shared" si="1"/>
        <v>0</v>
      </c>
      <c r="L14" s="66"/>
      <c r="M14" s="67"/>
      <c r="N14" s="68"/>
      <c r="O14" s="69"/>
      <c r="P14" s="70"/>
      <c r="Q14" s="71" t="s">
        <v>12</v>
      </c>
      <c r="R14" s="64" t="str">
        <f t="shared" si="3"/>
        <v>GREEN</v>
      </c>
      <c r="S14" s="72">
        <f t="shared" si="0"/>
        <v>0</v>
      </c>
    </row>
    <row r="15" spans="2:20" hidden="1" x14ac:dyDescent="0.35">
      <c r="B15" s="56"/>
      <c r="C15" s="57"/>
      <c r="D15" s="74"/>
      <c r="E15" s="59"/>
      <c r="F15" s="60"/>
      <c r="G15" s="61"/>
      <c r="H15" s="62"/>
      <c r="I15" s="63" t="s">
        <v>12</v>
      </c>
      <c r="J15" s="64" t="str">
        <f t="shared" si="2"/>
        <v>GREEN</v>
      </c>
      <c r="K15" s="65">
        <f t="shared" si="1"/>
        <v>0</v>
      </c>
      <c r="L15" s="66"/>
      <c r="M15" s="67"/>
      <c r="N15" s="68"/>
      <c r="O15" s="69"/>
      <c r="P15" s="70"/>
      <c r="Q15" s="71" t="s">
        <v>12</v>
      </c>
      <c r="R15" s="64" t="str">
        <f t="shared" si="3"/>
        <v>GREEN</v>
      </c>
      <c r="S15" s="72">
        <f t="shared" si="0"/>
        <v>0</v>
      </c>
    </row>
    <row r="16" spans="2:20" ht="15" hidden="1" thickBot="1" x14ac:dyDescent="0.4">
      <c r="B16" s="75"/>
      <c r="C16" s="76"/>
      <c r="D16" s="77"/>
      <c r="E16" s="78"/>
      <c r="F16" s="79"/>
      <c r="G16" s="80"/>
      <c r="H16" s="81"/>
      <c r="I16" s="82" t="s">
        <v>12</v>
      </c>
      <c r="J16" s="83" t="str">
        <f t="shared" si="2"/>
        <v>GREEN</v>
      </c>
      <c r="K16" s="84">
        <f t="shared" si="1"/>
        <v>0</v>
      </c>
      <c r="L16" s="85"/>
      <c r="M16" s="86"/>
      <c r="N16" s="87"/>
      <c r="O16" s="88"/>
      <c r="P16" s="89"/>
      <c r="Q16" s="90" t="s">
        <v>12</v>
      </c>
      <c r="R16" s="83" t="str">
        <f t="shared" si="3"/>
        <v>GREEN</v>
      </c>
      <c r="S16" s="91">
        <f t="shared" si="0"/>
        <v>0</v>
      </c>
    </row>
    <row r="17" hidden="1" x14ac:dyDescent="0.35"/>
  </sheetData>
  <mergeCells count="4">
    <mergeCell ref="B1:C1"/>
    <mergeCell ref="D1:F1"/>
    <mergeCell ref="I3:K3"/>
    <mergeCell ref="Q3:S3"/>
  </mergeCells>
  <conditionalFormatting sqref="I4:I16">
    <cfRule type="expression" dxfId="7" priority="33">
      <formula>K4&gt;9</formula>
    </cfRule>
    <cfRule type="expression" dxfId="6" priority="34">
      <formula>AND(K4&lt;10,K4&gt;6)</formula>
    </cfRule>
    <cfRule type="expression" dxfId="5" priority="35">
      <formula>AND(K4&lt;7,K4&gt;3)</formula>
    </cfRule>
    <cfRule type="expression" dxfId="4" priority="36">
      <formula>K4&lt;4</formula>
    </cfRule>
  </conditionalFormatting>
  <conditionalFormatting sqref="Q4:Q16">
    <cfRule type="expression" dxfId="3" priority="1">
      <formula>S4&gt;9</formula>
    </cfRule>
    <cfRule type="expression" dxfId="2" priority="2">
      <formula>AND(S4&lt;10,S4&gt;6)</formula>
    </cfRule>
    <cfRule type="expression" dxfId="1" priority="3">
      <formula>AND(S4&lt;7,S4&gt;3)</formula>
    </cfRule>
    <cfRule type="expression" dxfId="0" priority="4">
      <formula>S4&lt;4</formula>
    </cfRule>
  </conditionalFormatting>
  <dataValidations count="3">
    <dataValidation type="list" allowBlank="1" showInputMessage="1" showErrorMessage="1" sqref="T4:T13" xr:uid="{3B078CDB-56BE-44D5-AF6A-59FE897B59FF}">
      <formula1>"Up, Down, No Change, New Risk"</formula1>
    </dataValidation>
    <dataValidation type="whole" allowBlank="1" showInputMessage="1" showErrorMessage="1" errorTitle="Error" error="Please Enter A Whole Number Value Between 1 and 4." sqref="G5:H16 O5:P16" xr:uid="{7153B5C6-5801-46EB-8CDF-665D0EBC985B}">
      <formula1>1</formula1>
      <formula2>4</formula2>
    </dataValidation>
    <dataValidation type="textLength" errorStyle="information" operator="lessThanOrEqual" allowBlank="1" showInputMessage="1" showErrorMessage="1" errorTitle="Sheet Title Too Long" error="Excel will only display the first 31 characters in the summary table. Proceed?" sqref="D1:F1" xr:uid="{47EC681A-DBD1-45F2-A825-DF5032CCB787}">
      <formula1>31</formula1>
    </dataValidation>
  </dataValidations>
  <pageMargins left="0.25" right="0.25" top="0.75" bottom="0.75" header="0.3" footer="0.3"/>
  <pageSetup paperSize="8"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2FAD07077A6E42A84C6153197E679E" ma:contentTypeVersion="5" ma:contentTypeDescription="Create a new document." ma:contentTypeScope="" ma:versionID="95a23dc9d95daa14943f37425024c353">
  <xsd:schema xmlns:xsd="http://www.w3.org/2001/XMLSchema" xmlns:xs="http://www.w3.org/2001/XMLSchema" xmlns:p="http://schemas.microsoft.com/office/2006/metadata/properties" xmlns:ns2="4b83fada-b862-48be-b769-fd8a5710946e" xmlns:ns3="af3661ab-e2ca-4d79-89b9-4441a3cf192e" targetNamespace="http://schemas.microsoft.com/office/2006/metadata/properties" ma:root="true" ma:fieldsID="5ce6e91d4ae00e51aa9f6bd471c976bc" ns2:_="" ns3:_="">
    <xsd:import namespace="4b83fada-b862-48be-b769-fd8a5710946e"/>
    <xsd:import namespace="af3661ab-e2ca-4d79-89b9-4441a3cf19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83fada-b862-48be-b769-fd8a5710946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661ab-e2ca-4d79-89b9-4441a3cf19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E1C035-5ED4-40FA-8D06-96EC465157D1}"/>
</file>

<file path=customXml/itemProps2.xml><?xml version="1.0" encoding="utf-8"?>
<ds:datastoreItem xmlns:ds="http://schemas.openxmlformats.org/officeDocument/2006/customXml" ds:itemID="{5B3B4340-C863-493F-B8F1-F019B7D6D522}"/>
</file>

<file path=customXml/itemProps3.xml><?xml version="1.0" encoding="utf-8"?>
<ds:datastoreItem xmlns:ds="http://schemas.openxmlformats.org/officeDocument/2006/customXml" ds:itemID="{A4FD2FCB-F326-4DC6-A0AD-3959008D0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Education (UG and PGT)</vt:lpstr>
      <vt:lpstr>'Education (UG and PGT)'!Print_Area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Ntessalen, Maria</dc:creator>
  <cp:lastModifiedBy>Brechin, Naomi</cp:lastModifiedBy>
  <dcterms:created xsi:type="dcterms:W3CDTF">2023-08-09T14:31:32Z</dcterms:created>
  <dcterms:modified xsi:type="dcterms:W3CDTF">2023-08-22T14:36:20Z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0x010100F32FAD07077A6E42A84C6153197E679E</vt:lpwstr>
  </property>
</Properties>
</file>